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5460" tabRatio="500"/>
  </bookViews>
  <sheets>
    <sheet name="Blad1" sheetId="1" r:id="rId1"/>
    <sheet name="Blad2" sheetId="2" r:id="rId2"/>
  </sheet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5" i="1" l="1"/>
  <c r="N14" i="1"/>
  <c r="N13" i="1"/>
  <c r="N12" i="1"/>
  <c r="N11" i="1"/>
  <c r="N4" i="1"/>
  <c r="N10" i="1"/>
  <c r="P10" i="1"/>
  <c r="P4" i="1"/>
  <c r="N9" i="1"/>
  <c r="N8" i="1"/>
  <c r="N7" i="1"/>
  <c r="N6" i="1"/>
  <c r="N5" i="1"/>
  <c r="N3" i="1"/>
  <c r="P3" i="1"/>
  <c r="P13" i="1"/>
  <c r="P14" i="1"/>
  <c r="P12" i="1"/>
  <c r="P11" i="1"/>
  <c r="P5" i="1"/>
  <c r="P6" i="1"/>
  <c r="P7" i="1"/>
  <c r="P8" i="1"/>
  <c r="P9" i="1"/>
  <c r="N15" i="1"/>
  <c r="Q7" i="1"/>
  <c r="O4" i="1"/>
  <c r="O16" i="1"/>
  <c r="O5" i="1"/>
  <c r="O7" i="1"/>
  <c r="O11" i="1"/>
  <c r="O9" i="1"/>
  <c r="O10" i="1"/>
  <c r="O15" i="1"/>
  <c r="O6" i="1"/>
  <c r="O12" i="1"/>
  <c r="O13" i="1"/>
  <c r="O8" i="1"/>
  <c r="O14" i="1"/>
  <c r="N16" i="1"/>
  <c r="P16" i="1"/>
  <c r="Q10" i="1"/>
  <c r="Q5" i="1"/>
  <c r="Q16" i="1"/>
  <c r="Q6" i="1"/>
  <c r="Q8" i="1"/>
  <c r="Q12" i="1"/>
  <c r="Q11" i="1"/>
  <c r="Q4" i="1"/>
  <c r="O3" i="1"/>
  <c r="Q15" i="1"/>
  <c r="Q13" i="1"/>
  <c r="Q14" i="1"/>
  <c r="Q9" i="1"/>
  <c r="Q3" i="1"/>
</calcChain>
</file>

<file path=xl/sharedStrings.xml><?xml version="1.0" encoding="utf-8"?>
<sst xmlns="http://schemas.openxmlformats.org/spreadsheetml/2006/main" count="43" uniqueCount="32">
  <si>
    <t>Naam</t>
  </si>
  <si>
    <t>KL.</t>
  </si>
  <si>
    <t>Gem 2018</t>
  </si>
  <si>
    <t>1e indoor</t>
  </si>
  <si>
    <t>2e indoor</t>
  </si>
  <si>
    <t>3e indoor</t>
  </si>
  <si>
    <t>4e indoor</t>
  </si>
  <si>
    <t>5e indoor</t>
  </si>
  <si>
    <t>6e indoor</t>
  </si>
  <si>
    <t>7e indoor</t>
  </si>
  <si>
    <t>8e indoor</t>
  </si>
  <si>
    <t>Totaal 6b.</t>
  </si>
  <si>
    <t>Totaal</t>
  </si>
  <si>
    <t>Gem.</t>
  </si>
  <si>
    <t>Gem. P</t>
  </si>
  <si>
    <t>Tim Freriks</t>
  </si>
  <si>
    <t>R</t>
  </si>
  <si>
    <t>Jald-Jetse deelstra</t>
  </si>
  <si>
    <t>Ruud Creemers</t>
  </si>
  <si>
    <t>Arjen Steijvers</t>
  </si>
  <si>
    <t>Scott Bex</t>
  </si>
  <si>
    <t>Marco Leggieri</t>
  </si>
  <si>
    <t>Marcel Bijl</t>
  </si>
  <si>
    <t>Luuk Vorselen</t>
  </si>
  <si>
    <t>Harry Verspagen</t>
  </si>
  <si>
    <t>Harold De Goey</t>
  </si>
  <si>
    <t>T</t>
  </si>
  <si>
    <t>Erik Segers</t>
  </si>
  <si>
    <t>Ton Korten</t>
  </si>
  <si>
    <t>Rens Versteegen</t>
  </si>
  <si>
    <t>Maikel Rietjens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</si>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</sst>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2"/>
      <color theme="1"/>
      <name val="Calibri"/>
      <family val="2"/>
      <scheme val="minor"/>
    </font>
    <font>
      <sz val="11"/>
      <color rgb="FF000000"/>
      <name val="Calibri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scheme val="minor"/>
    </font>
    <font>
      <sz val="12"/>
      <color rgb="FFFF0000"/>
      <name val="Calibri"/>
      <family val="2"/>
      <scheme val="minor"/>
    </font>
    <font>
      <sz val="12"/>
      <color rgb="FF008000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3" xfId="0" applyBorder="1"/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/>
    <xf numFmtId="2" fontId="0" fillId="3" borderId="3" xfId="0" applyNumberFormat="1" applyFill="1" applyBorder="1"/>
    <xf numFmtId="2" fontId="0" fillId="4" borderId="3" xfId="0" applyNumberFormat="1" applyFill="1" applyBorder="1"/>
    <xf numFmtId="0" fontId="0" fillId="0" borderId="1" xfId="0" applyFill="1" applyBorder="1"/>
    <xf numFmtId="164" fontId="0" fillId="2" borderId="9" xfId="0" applyNumberFormat="1" applyFill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10" xfId="0" applyNumberFormat="1" applyFill="1" applyBorder="1" applyAlignment="1">
      <alignment horizontal="center" vertical="center"/>
    </xf>
    <xf numFmtId="0" fontId="0" fillId="5" borderId="8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3" xfId="0" applyFill="1" applyBorder="1"/>
    <xf numFmtId="0" fontId="0" fillId="6" borderId="1" xfId="0" applyFill="1" applyBorder="1"/>
    <xf numFmtId="0" fontId="0" fillId="5" borderId="1" xfId="0" applyFill="1" applyBorder="1"/>
    <xf numFmtId="0" fontId="0" fillId="7" borderId="1" xfId="0" applyFont="1" applyFill="1" applyBorder="1"/>
    <xf numFmtId="2" fontId="0" fillId="0" borderId="3" xfId="0" applyNumberFormat="1" applyFill="1" applyBorder="1"/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2" fontId="0" fillId="8" borderId="3" xfId="0" applyNumberFormat="1" applyFill="1" applyBorder="1"/>
    <xf numFmtId="0" fontId="0" fillId="7" borderId="4" xfId="0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6" fillId="0" borderId="3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</cellXfs>
  <cellStyles count="17">
    <cellStyle name="Gevolgde hyperlink" xfId="10" builtinId="9" hidden="1"/>
    <cellStyle name="Gevolgde hyperlink" xfId="12" builtinId="9" hidden="1"/>
    <cellStyle name="Gevolgde hyperlink" xfId="16" builtinId="9" hidden="1"/>
    <cellStyle name="Gevolgde hyperlink" xfId="14" builtinId="9" hidden="1"/>
    <cellStyle name="Gevolgde hyperlink" xfId="6" builtinId="9" hidden="1"/>
    <cellStyle name="Gevolgde hyperlink" xfId="8" builtinId="9" hidden="1"/>
    <cellStyle name="Gevolgde hyperlink" xfId="4" builtinId="9" hidden="1"/>
    <cellStyle name="Gevolgde hyperlink" xfId="2" builtinId="9" hidden="1"/>
    <cellStyle name="Hyperlink" xfId="13" builtinId="8" hidden="1"/>
    <cellStyle name="Hyperlink" xfId="15" builtinId="8" hidden="1"/>
    <cellStyle name="Hyperlink" xfId="7" builtinId="8" hidden="1"/>
    <cellStyle name="Hyperlink" xfId="9" builtinId="8" hidden="1"/>
    <cellStyle name="Hyperlink" xfId="11" builtinId="8" hidden="1"/>
    <cellStyle name="Hyperlink" xfId="3" builtinId="8" hidden="1"/>
    <cellStyle name="Hyperlink" xfId="5" builtinId="8" hidden="1"/>
    <cellStyle name="Hyperlink" xfId="1" builtinId="8" hidden="1"/>
    <cellStyle name="Norma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352748597840583"/>
          <c:y val="0.0732153337493859"/>
          <c:w val="0.80568180572556"/>
          <c:h val="0.822469378827647"/>
        </c:manualLayout>
      </c:layout>
      <c:lineChart>
        <c:grouping val="standard"/>
        <c:varyColors val="0"/>
        <c:ser>
          <c:idx val="0"/>
          <c:order val="0"/>
          <c:tx>
            <c:strRef>
              <c:f>Blad1!$B$14</c:f>
              <c:strCache>
                <c:ptCount val="1"/>
                <c:pt idx="0">
                  <c:v>Rens Versteegen</c:v>
                </c:pt>
              </c:strCache>
            </c:strRef>
          </c:tx>
          <c:val>
            <c:numRef>
              <c:f>Blad1!$D$14:$L$14</c:f>
              <c:numCache>
                <c:formatCode>General</c:formatCode>
                <c:ptCount val="9"/>
                <c:pt idx="0" formatCode="0.0">
                  <c:v>91.7</c:v>
                </c:pt>
                <c:pt idx="1">
                  <c:v>85.0</c:v>
                </c:pt>
                <c:pt idx="2">
                  <c:v>94.0</c:v>
                </c:pt>
                <c:pt idx="3">
                  <c:v>95.0</c:v>
                </c:pt>
                <c:pt idx="4">
                  <c:v>120.0</c:v>
                </c:pt>
                <c:pt idx="7">
                  <c:v>87.0</c:v>
                </c:pt>
                <c:pt idx="8">
                  <c:v>86.0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01D-4AB2-B67E-9C5D4AD6DC18}"/>
            </c:ext>
          </c:extLst>
        </c:ser>
        <c:ser>
          <c:idx val="1"/>
          <c:order val="1"/>
          <c:tx>
            <c:strRef>
              <c:f>Blad1!#REF!</c:f>
              <c:strCache>
                <c:ptCount val="1"/>
                <c:pt idx="0">
                  <c:v>#REF!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01D-4AB2-B67E-9C5D4AD6DC18}"/>
            </c:ext>
          </c:extLst>
        </c:ser>
        <c:ser>
          <c:idx val="2"/>
          <c:order val="2"/>
          <c:tx>
            <c:strRef>
              <c:f>Blad1!#REF!</c:f>
              <c:strCache>
                <c:ptCount val="1"/>
                <c:pt idx="0">
                  <c:v>Renee Freriks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9"/>
                <c:pt idx="0" formatCode="0.0">
                  <c:v>238.3</c:v>
                </c:pt>
                <c:pt idx="5">
                  <c:v>232.0</c:v>
                </c:pt>
                <c:pt idx="6">
                  <c:v>216.0</c:v>
                </c:pt>
                <c:pt idx="7">
                  <c:v>210.0</c:v>
                </c:pt>
                <c:pt idx="8">
                  <c:v>224.0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01D-4AB2-B67E-9C5D4AD6DC18}"/>
            </c:ext>
          </c:extLst>
        </c:ser>
        <c:ser>
          <c:idx val="3"/>
          <c:order val="3"/>
          <c:tx>
            <c:strRef>
              <c:f>Blad1!#REF!</c:f>
              <c:strCache>
                <c:ptCount val="1"/>
                <c:pt idx="0">
                  <c:v>#REF!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01D-4AB2-B67E-9C5D4AD6DC18}"/>
            </c:ext>
          </c:extLst>
        </c:ser>
        <c:ser>
          <c:idx val="4"/>
          <c:order val="4"/>
          <c:tx>
            <c:strRef>
              <c:f>Blad1!#REF!</c:f>
              <c:strCache>
                <c:ptCount val="1"/>
                <c:pt idx="0">
                  <c:v>#REF!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01D-4AB2-B67E-9C5D4AD6D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2040424"/>
        <c:axId val="2061728728"/>
      </c:lineChart>
      <c:catAx>
        <c:axId val="2062040424"/>
        <c:scaling>
          <c:orientation val="minMax"/>
        </c:scaling>
        <c:delete val="0"/>
        <c:axPos val="b"/>
        <c:majorTickMark val="out"/>
        <c:minorTickMark val="none"/>
        <c:tickLblPos val="nextTo"/>
        <c:crossAx val="2061728728"/>
        <c:crosses val="autoZero"/>
        <c:auto val="1"/>
        <c:lblAlgn val="ctr"/>
        <c:lblOffset val="100"/>
        <c:noMultiLvlLbl val="0"/>
      </c:catAx>
      <c:valAx>
        <c:axId val="2061728728"/>
        <c:scaling>
          <c:orientation val="minMax"/>
          <c:max val="260.0"/>
          <c:min val="180.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0620404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 baseline="0"/>
          </a:pPr>
          <a:endParaRPr lang="nl-NL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352748597840583"/>
          <c:y val="0.0732153337493859"/>
          <c:w val="0.80568180572556"/>
          <c:h val="0.822469378827647"/>
        </c:manualLayout>
      </c:layout>
      <c:lineChart>
        <c:grouping val="standard"/>
        <c:varyColors val="0"/>
        <c:ser>
          <c:idx val="1"/>
          <c:order val="0"/>
          <c:tx>
            <c:strRef>
              <c:f>Blad1!$B$8</c:f>
              <c:strCache>
                <c:ptCount val="1"/>
                <c:pt idx="0">
                  <c:v>Marco Leggieri</c:v>
                </c:pt>
              </c:strCache>
            </c:strRef>
          </c:tx>
          <c:val>
            <c:numRef>
              <c:f>Blad1!$D$8:$L$8</c:f>
              <c:numCache>
                <c:formatCode>General</c:formatCode>
                <c:ptCount val="9"/>
                <c:pt idx="0" formatCode="0.0">
                  <c:v>232.8</c:v>
                </c:pt>
                <c:pt idx="1">
                  <c:v>248.0</c:v>
                </c:pt>
                <c:pt idx="2">
                  <c:v>247.0</c:v>
                </c:pt>
                <c:pt idx="3">
                  <c:v>267.0</c:v>
                </c:pt>
                <c:pt idx="4">
                  <c:v>259.0</c:v>
                </c:pt>
                <c:pt idx="5">
                  <c:v>251.0</c:v>
                </c:pt>
                <c:pt idx="6">
                  <c:v>249.0</c:v>
                </c:pt>
                <c:pt idx="7">
                  <c:v>268.0</c:v>
                </c:pt>
                <c:pt idx="8">
                  <c:v>246.0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B44-46D2-82EC-060C38956EFE}"/>
            </c:ext>
          </c:extLst>
        </c:ser>
        <c:ser>
          <c:idx val="2"/>
          <c:order val="1"/>
          <c:tx>
            <c:strRef>
              <c:f>Blad1!$B$9</c:f>
              <c:strCache>
                <c:ptCount val="1"/>
                <c:pt idx="0">
                  <c:v>Luuk Vorselen</c:v>
                </c:pt>
              </c:strCache>
            </c:strRef>
          </c:tx>
          <c:val>
            <c:numRef>
              <c:f>Blad1!$D$9:$L$9</c:f>
              <c:numCache>
                <c:formatCode>General</c:formatCode>
                <c:ptCount val="9"/>
                <c:pt idx="0" formatCode="0.0">
                  <c:v>252.0</c:v>
                </c:pt>
                <c:pt idx="1">
                  <c:v>252.0</c:v>
                </c:pt>
                <c:pt idx="2">
                  <c:v>265.0</c:v>
                </c:pt>
                <c:pt idx="3">
                  <c:v>252.0</c:v>
                </c:pt>
                <c:pt idx="4">
                  <c:v>215.0</c:v>
                </c:pt>
                <c:pt idx="5">
                  <c:v>201.0</c:v>
                </c:pt>
                <c:pt idx="6">
                  <c:v>235.0</c:v>
                </c:pt>
                <c:pt idx="7">
                  <c:v>244.0</c:v>
                </c:pt>
                <c:pt idx="8">
                  <c:v>240.0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B44-46D2-82EC-060C38956EFE}"/>
            </c:ext>
          </c:extLst>
        </c:ser>
        <c:ser>
          <c:idx val="3"/>
          <c:order val="2"/>
          <c:tx>
            <c:strRef>
              <c:f>Blad1!$B$10</c:f>
              <c:strCache>
                <c:ptCount val="1"/>
                <c:pt idx="0">
                  <c:v>Marcel Bijl</c:v>
                </c:pt>
              </c:strCache>
            </c:strRef>
          </c:tx>
          <c:val>
            <c:numRef>
              <c:f>Blad1!$D$10:$L$10</c:f>
              <c:numCache>
                <c:formatCode>General</c:formatCode>
                <c:ptCount val="9"/>
                <c:pt idx="0" formatCode="0.0">
                  <c:v>250.0</c:v>
                </c:pt>
                <c:pt idx="3">
                  <c:v>260.0</c:v>
                </c:pt>
                <c:pt idx="4">
                  <c:v>249.0</c:v>
                </c:pt>
                <c:pt idx="5">
                  <c:v>236.0</c:v>
                </c:pt>
                <c:pt idx="6">
                  <c:v>230.0</c:v>
                </c:pt>
                <c:pt idx="7">
                  <c:v>248.0</c:v>
                </c:pt>
                <c:pt idx="8">
                  <c:v>238.0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B44-46D2-82EC-060C38956EFE}"/>
            </c:ext>
          </c:extLst>
        </c:ser>
        <c:ser>
          <c:idx val="4"/>
          <c:order val="3"/>
          <c:tx>
            <c:strRef>
              <c:f>Blad1!#REF!</c:f>
              <c:strCache>
                <c:ptCount val="1"/>
                <c:pt idx="0">
                  <c:v>#REF!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B44-46D2-82EC-060C38956EFE}"/>
            </c:ext>
          </c:extLst>
        </c:ser>
        <c:ser>
          <c:idx val="0"/>
          <c:order val="4"/>
          <c:tx>
            <c:strRef>
              <c:f>Blad1!$B$13</c:f>
              <c:strCache>
                <c:ptCount val="1"/>
                <c:pt idx="0">
                  <c:v>Ton Korten</c:v>
                </c:pt>
              </c:strCache>
            </c:strRef>
          </c:tx>
          <c:val>
            <c:numRef>
              <c:f>Blad1!$D$13:$L$13</c:f>
              <c:numCache>
                <c:formatCode>General</c:formatCode>
                <c:ptCount val="9"/>
                <c:pt idx="0" formatCode="0.0">
                  <c:v>74.8</c:v>
                </c:pt>
                <c:pt idx="1">
                  <c:v>82.0</c:v>
                </c:pt>
                <c:pt idx="2">
                  <c:v>96.0</c:v>
                </c:pt>
                <c:pt idx="3">
                  <c:v>117.0</c:v>
                </c:pt>
                <c:pt idx="4">
                  <c:v>138.0</c:v>
                </c:pt>
                <c:pt idx="5">
                  <c:v>111.0</c:v>
                </c:pt>
                <c:pt idx="6">
                  <c:v>144.0</c:v>
                </c:pt>
                <c:pt idx="7">
                  <c:v>112.0</c:v>
                </c:pt>
                <c:pt idx="8">
                  <c:v>91.0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B44-46D2-82EC-060C38956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1586888"/>
        <c:axId val="2061589912"/>
      </c:lineChart>
      <c:catAx>
        <c:axId val="2061586888"/>
        <c:scaling>
          <c:orientation val="minMax"/>
        </c:scaling>
        <c:delete val="0"/>
        <c:axPos val="b"/>
        <c:majorTickMark val="out"/>
        <c:minorTickMark val="none"/>
        <c:tickLblPos val="nextTo"/>
        <c:crossAx val="2061589912"/>
        <c:crosses val="autoZero"/>
        <c:auto val="1"/>
        <c:lblAlgn val="ctr"/>
        <c:lblOffset val="100"/>
        <c:noMultiLvlLbl val="0"/>
      </c:catAx>
      <c:valAx>
        <c:axId val="2061589912"/>
        <c:scaling>
          <c:orientation val="minMax"/>
          <c:max val="270.0"/>
          <c:min val="200.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06158688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 baseline="0"/>
          </a:pPr>
          <a:endParaRPr lang="nl-NL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352748597840583"/>
          <c:y val="0.0732153337493859"/>
          <c:w val="0.80568180572556"/>
          <c:h val="0.822469378827647"/>
        </c:manualLayout>
      </c:layout>
      <c:lineChart>
        <c:grouping val="standard"/>
        <c:varyColors val="0"/>
        <c:ser>
          <c:idx val="0"/>
          <c:order val="0"/>
          <c:tx>
            <c:strRef>
              <c:f>Blad1!$B$3</c:f>
              <c:strCache>
                <c:ptCount val="1"/>
                <c:pt idx="0">
                  <c:v>Tim Freriks</c:v>
                </c:pt>
              </c:strCache>
            </c:strRef>
          </c:tx>
          <c:cat>
            <c:strRef>
              <c:f>Blad1!$D$2:$L$2</c:f>
              <c:strCache>
                <c:ptCount val="9"/>
                <c:pt idx="0">
                  <c:v>Gem 2018</c:v>
                </c:pt>
                <c:pt idx="1">
                  <c:v>1e indoor</c:v>
                </c:pt>
                <c:pt idx="2">
                  <c:v>2e indoor</c:v>
                </c:pt>
                <c:pt idx="3">
                  <c:v>3e indoor</c:v>
                </c:pt>
                <c:pt idx="4">
                  <c:v>4e indoor</c:v>
                </c:pt>
                <c:pt idx="5">
                  <c:v>5e indoor</c:v>
                </c:pt>
                <c:pt idx="6">
                  <c:v>6e indoor</c:v>
                </c:pt>
                <c:pt idx="7">
                  <c:v>7e indoor</c:v>
                </c:pt>
                <c:pt idx="8">
                  <c:v>8e indoor</c:v>
                </c:pt>
              </c:strCache>
            </c:strRef>
          </c:cat>
          <c:val>
            <c:numRef>
              <c:f>Blad1!$D$3:$L$3</c:f>
              <c:numCache>
                <c:formatCode>General</c:formatCode>
                <c:ptCount val="9"/>
                <c:pt idx="0" formatCode="0.0">
                  <c:v>284.8</c:v>
                </c:pt>
                <c:pt idx="1">
                  <c:v>286.0</c:v>
                </c:pt>
                <c:pt idx="2">
                  <c:v>287.0</c:v>
                </c:pt>
                <c:pt idx="3">
                  <c:v>282.0</c:v>
                </c:pt>
                <c:pt idx="4">
                  <c:v>281.0</c:v>
                </c:pt>
                <c:pt idx="5">
                  <c:v>281.0</c:v>
                </c:pt>
                <c:pt idx="6">
                  <c:v>265.0</c:v>
                </c:pt>
                <c:pt idx="7">
                  <c:v>283.0</c:v>
                </c:pt>
                <c:pt idx="8">
                  <c:v>279.0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AE2-4C6E-BFE5-668C1E2BC3DE}"/>
            </c:ext>
          </c:extLst>
        </c:ser>
        <c:ser>
          <c:idx val="1"/>
          <c:order val="1"/>
          <c:tx>
            <c:strRef>
              <c:f>Blad1!$B$4</c:f>
              <c:strCache>
                <c:ptCount val="1"/>
                <c:pt idx="0">
                  <c:v>Jald-Jetse deelstra</c:v>
                </c:pt>
              </c:strCache>
            </c:strRef>
          </c:tx>
          <c:cat>
            <c:strRef>
              <c:f>Blad1!$D$2:$L$2</c:f>
              <c:strCache>
                <c:ptCount val="9"/>
                <c:pt idx="0">
                  <c:v>Gem 2018</c:v>
                </c:pt>
                <c:pt idx="1">
                  <c:v>1e indoor</c:v>
                </c:pt>
                <c:pt idx="2">
                  <c:v>2e indoor</c:v>
                </c:pt>
                <c:pt idx="3">
                  <c:v>3e indoor</c:v>
                </c:pt>
                <c:pt idx="4">
                  <c:v>4e indoor</c:v>
                </c:pt>
                <c:pt idx="5">
                  <c:v>5e indoor</c:v>
                </c:pt>
                <c:pt idx="6">
                  <c:v>6e indoor</c:v>
                </c:pt>
                <c:pt idx="7">
                  <c:v>7e indoor</c:v>
                </c:pt>
                <c:pt idx="8">
                  <c:v>8e indoor</c:v>
                </c:pt>
              </c:strCache>
            </c:strRef>
          </c:cat>
          <c:val>
            <c:numRef>
              <c:f>Blad1!$D$4:$L$4</c:f>
              <c:numCache>
                <c:formatCode>General</c:formatCode>
                <c:ptCount val="9"/>
                <c:pt idx="0" formatCode="0.0">
                  <c:v>278.2</c:v>
                </c:pt>
                <c:pt idx="1">
                  <c:v>278.0</c:v>
                </c:pt>
                <c:pt idx="2">
                  <c:v>284.0</c:v>
                </c:pt>
                <c:pt idx="3">
                  <c:v>284.0</c:v>
                </c:pt>
                <c:pt idx="4">
                  <c:v>283.0</c:v>
                </c:pt>
                <c:pt idx="5">
                  <c:v>262.0</c:v>
                </c:pt>
                <c:pt idx="6">
                  <c:v>283.0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E2-4C6E-BFE5-668C1E2BC3DE}"/>
            </c:ext>
          </c:extLst>
        </c:ser>
        <c:ser>
          <c:idx val="2"/>
          <c:order val="2"/>
          <c:tx>
            <c:strRef>
              <c:f>Blad1!$B$5</c:f>
              <c:strCache>
                <c:ptCount val="1"/>
                <c:pt idx="0">
                  <c:v>Ruud Creemers</c:v>
                </c:pt>
              </c:strCache>
            </c:strRef>
          </c:tx>
          <c:cat>
            <c:strRef>
              <c:f>Blad1!$D$2:$L$2</c:f>
              <c:strCache>
                <c:ptCount val="9"/>
                <c:pt idx="0">
                  <c:v>Gem 2018</c:v>
                </c:pt>
                <c:pt idx="1">
                  <c:v>1e indoor</c:v>
                </c:pt>
                <c:pt idx="2">
                  <c:v>2e indoor</c:v>
                </c:pt>
                <c:pt idx="3">
                  <c:v>3e indoor</c:v>
                </c:pt>
                <c:pt idx="4">
                  <c:v>4e indoor</c:v>
                </c:pt>
                <c:pt idx="5">
                  <c:v>5e indoor</c:v>
                </c:pt>
                <c:pt idx="6">
                  <c:v>6e indoor</c:v>
                </c:pt>
                <c:pt idx="7">
                  <c:v>7e indoor</c:v>
                </c:pt>
                <c:pt idx="8">
                  <c:v>8e indoor</c:v>
                </c:pt>
              </c:strCache>
            </c:strRef>
          </c:cat>
          <c:val>
            <c:numRef>
              <c:f>Blad1!$D$5:$L$5</c:f>
              <c:numCache>
                <c:formatCode>General</c:formatCode>
                <c:ptCount val="9"/>
                <c:pt idx="0" formatCode="0.0">
                  <c:v>269.3</c:v>
                </c:pt>
                <c:pt idx="1">
                  <c:v>268.0</c:v>
                </c:pt>
                <c:pt idx="2">
                  <c:v>278.0</c:v>
                </c:pt>
                <c:pt idx="3">
                  <c:v>276.0</c:v>
                </c:pt>
                <c:pt idx="4">
                  <c:v>274.0</c:v>
                </c:pt>
                <c:pt idx="5">
                  <c:v>274.0</c:v>
                </c:pt>
                <c:pt idx="6">
                  <c:v>274.0</c:v>
                </c:pt>
                <c:pt idx="7">
                  <c:v>274.0</c:v>
                </c:pt>
                <c:pt idx="8">
                  <c:v>272.0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AE2-4C6E-BFE5-668C1E2BC3DE}"/>
            </c:ext>
          </c:extLst>
        </c:ser>
        <c:ser>
          <c:idx val="3"/>
          <c:order val="3"/>
          <c:tx>
            <c:strRef>
              <c:f>Blad1!$B$6</c:f>
              <c:strCache>
                <c:ptCount val="1"/>
                <c:pt idx="0">
                  <c:v>Arjen Steijvers</c:v>
                </c:pt>
              </c:strCache>
            </c:strRef>
          </c:tx>
          <c:cat>
            <c:strRef>
              <c:f>Blad1!$D$2:$L$2</c:f>
              <c:strCache>
                <c:ptCount val="9"/>
                <c:pt idx="0">
                  <c:v>Gem 2018</c:v>
                </c:pt>
                <c:pt idx="1">
                  <c:v>1e indoor</c:v>
                </c:pt>
                <c:pt idx="2">
                  <c:v>2e indoor</c:v>
                </c:pt>
                <c:pt idx="3">
                  <c:v>3e indoor</c:v>
                </c:pt>
                <c:pt idx="4">
                  <c:v>4e indoor</c:v>
                </c:pt>
                <c:pt idx="5">
                  <c:v>5e indoor</c:v>
                </c:pt>
                <c:pt idx="6">
                  <c:v>6e indoor</c:v>
                </c:pt>
                <c:pt idx="7">
                  <c:v>7e indoor</c:v>
                </c:pt>
                <c:pt idx="8">
                  <c:v>8e indoor</c:v>
                </c:pt>
              </c:strCache>
            </c:strRef>
          </c:cat>
          <c:val>
            <c:numRef>
              <c:f>Blad1!$D$6:$L$6</c:f>
              <c:numCache>
                <c:formatCode>General</c:formatCode>
                <c:ptCount val="9"/>
                <c:pt idx="1">
                  <c:v>257.0</c:v>
                </c:pt>
                <c:pt idx="2">
                  <c:v>264.0</c:v>
                </c:pt>
                <c:pt idx="3">
                  <c:v>271.0</c:v>
                </c:pt>
                <c:pt idx="4">
                  <c:v>271.0</c:v>
                </c:pt>
                <c:pt idx="5">
                  <c:v>273.0</c:v>
                </c:pt>
                <c:pt idx="6">
                  <c:v>268.0</c:v>
                </c:pt>
                <c:pt idx="7">
                  <c:v>269.0</c:v>
                </c:pt>
                <c:pt idx="8">
                  <c:v>254.0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AE2-4C6E-BFE5-668C1E2BC3DE}"/>
            </c:ext>
          </c:extLst>
        </c:ser>
        <c:ser>
          <c:idx val="4"/>
          <c:order val="4"/>
          <c:tx>
            <c:strRef>
              <c:f>Blad1!$B$7</c:f>
              <c:strCache>
                <c:ptCount val="1"/>
                <c:pt idx="0">
                  <c:v>Scott Bex</c:v>
                </c:pt>
              </c:strCache>
            </c:strRef>
          </c:tx>
          <c:cat>
            <c:strRef>
              <c:f>Blad1!$D$2:$L$2</c:f>
              <c:strCache>
                <c:ptCount val="9"/>
                <c:pt idx="0">
                  <c:v>Gem 2018</c:v>
                </c:pt>
                <c:pt idx="1">
                  <c:v>1e indoor</c:v>
                </c:pt>
                <c:pt idx="2">
                  <c:v>2e indoor</c:v>
                </c:pt>
                <c:pt idx="3">
                  <c:v>3e indoor</c:v>
                </c:pt>
                <c:pt idx="4">
                  <c:v>4e indoor</c:v>
                </c:pt>
                <c:pt idx="5">
                  <c:v>5e indoor</c:v>
                </c:pt>
                <c:pt idx="6">
                  <c:v>6e indoor</c:v>
                </c:pt>
                <c:pt idx="7">
                  <c:v>7e indoor</c:v>
                </c:pt>
                <c:pt idx="8">
                  <c:v>8e indoor</c:v>
                </c:pt>
              </c:strCache>
            </c:strRef>
          </c:cat>
          <c:val>
            <c:numRef>
              <c:f>Blad1!$D$7:$L$7</c:f>
              <c:numCache>
                <c:formatCode>General</c:formatCode>
                <c:ptCount val="9"/>
                <c:pt idx="0" formatCode="0.0">
                  <c:v>274.3</c:v>
                </c:pt>
                <c:pt idx="1">
                  <c:v>265.0</c:v>
                </c:pt>
                <c:pt idx="2">
                  <c:v>263.0</c:v>
                </c:pt>
                <c:pt idx="3">
                  <c:v>265.0</c:v>
                </c:pt>
                <c:pt idx="4">
                  <c:v>256.0</c:v>
                </c:pt>
                <c:pt idx="5">
                  <c:v>249.0</c:v>
                </c:pt>
                <c:pt idx="6">
                  <c:v>254.0</c:v>
                </c:pt>
                <c:pt idx="7">
                  <c:v>255.0</c:v>
                </c:pt>
                <c:pt idx="8">
                  <c:v>254.0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AE2-4C6E-BFE5-668C1E2BC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1636808"/>
        <c:axId val="2061639896"/>
      </c:lineChart>
      <c:catAx>
        <c:axId val="2061636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1639896"/>
        <c:crosses val="autoZero"/>
        <c:auto val="1"/>
        <c:lblAlgn val="ctr"/>
        <c:lblOffset val="100"/>
        <c:noMultiLvlLbl val="0"/>
      </c:catAx>
      <c:valAx>
        <c:axId val="2061639896"/>
        <c:scaling>
          <c:orientation val="minMax"/>
          <c:max val="300.0"/>
          <c:min val="250.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06163680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 baseline="0"/>
          </a:pPr>
          <a:endParaRPr lang="nl-NL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39</xdr:row>
      <xdr:rowOff>76200</xdr:rowOff>
    </xdr:from>
    <xdr:to>
      <xdr:col>13</xdr:col>
      <xdr:colOff>12700</xdr:colOff>
      <xdr:row>58</xdr:row>
      <xdr:rowOff>50800</xdr:rowOff>
    </xdr:to>
    <xdr:graphicFrame macro="">
      <xdr:nvGraphicFramePr>
        <xdr:cNvPr id="4" name="Grafiek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101600</xdr:colOff>
      <xdr:row>19</xdr:row>
      <xdr:rowOff>0</xdr:rowOff>
    </xdr:from>
    <xdr:to>
      <xdr:col>12</xdr:col>
      <xdr:colOff>825500</xdr:colOff>
      <xdr:row>37</xdr:row>
      <xdr:rowOff>165100</xdr:rowOff>
    </xdr:to>
    <xdr:graphicFrame macro="">
      <xdr:nvGraphicFramePr>
        <xdr:cNvPr id="5" name="Grafiek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88900</xdr:colOff>
      <xdr:row>0</xdr:row>
      <xdr:rowOff>38100</xdr:rowOff>
    </xdr:from>
    <xdr:to>
      <xdr:col>12</xdr:col>
      <xdr:colOff>825500</xdr:colOff>
      <xdr:row>19</xdr:row>
      <xdr:rowOff>0</xdr:rowOff>
    </xdr:to>
    <xdr:graphicFrame macro="">
      <xdr:nvGraphicFramePr>
        <xdr:cNvPr id="6" name="Grafiek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S18"/>
  <sheetViews>
    <sheetView tabSelected="1" workbookViewId="0">
      <selection activeCell="P10" sqref="P10"/>
    </sheetView>
  </sheetViews>
  <sheetFormatPr baseColWidth="10" defaultColWidth="11.1640625" defaultRowHeight="15" x14ac:dyDescent="0"/>
  <cols>
    <col min="1" max="1" width="4.6640625" customWidth="1"/>
    <col min="2" max="2" width="19.83203125" customWidth="1"/>
    <col min="3" max="3" width="4.33203125" customWidth="1"/>
    <col min="4" max="17" width="10" customWidth="1"/>
  </cols>
  <sheetData>
    <row r="2" spans="1:19" ht="16" thickBot="1">
      <c r="A2" s="4"/>
      <c r="B2" s="4" t="s">
        <v>0</v>
      </c>
      <c r="C2" s="4" t="s">
        <v>1</v>
      </c>
      <c r="D2" s="4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/>
      <c r="N2" s="5" t="s">
        <v>11</v>
      </c>
      <c r="O2" s="5" t="s">
        <v>12</v>
      </c>
      <c r="P2" s="5" t="s">
        <v>13</v>
      </c>
      <c r="Q2" s="5" t="s">
        <v>14</v>
      </c>
    </row>
    <row r="3" spans="1:19">
      <c r="A3" s="1">
        <v>1</v>
      </c>
      <c r="B3" s="23" t="s">
        <v>15</v>
      </c>
      <c r="C3" s="21" t="s">
        <v>16</v>
      </c>
      <c r="D3" s="11">
        <v>284.8</v>
      </c>
      <c r="E3" s="28">
        <v>286</v>
      </c>
      <c r="F3" s="28">
        <v>287</v>
      </c>
      <c r="G3" s="28">
        <v>282</v>
      </c>
      <c r="H3" s="28">
        <v>281</v>
      </c>
      <c r="I3" s="28">
        <v>281</v>
      </c>
      <c r="J3" s="34">
        <v>265</v>
      </c>
      <c r="K3" s="28">
        <v>283</v>
      </c>
      <c r="L3" s="34">
        <v>279</v>
      </c>
      <c r="M3" s="14"/>
      <c r="N3" s="2">
        <f>SUM(E3+H3+I3+G3+K3+F3)</f>
        <v>1700</v>
      </c>
      <c r="O3" s="2">
        <f>SUM(E3:L3)</f>
        <v>2244</v>
      </c>
      <c r="P3" s="36">
        <f>MIN(N3/6)</f>
        <v>283.33333333333331</v>
      </c>
      <c r="Q3" s="8">
        <f>MIN(P3/30)</f>
        <v>9.4444444444444446</v>
      </c>
      <c r="R3" s="6"/>
      <c r="S3" s="7"/>
    </row>
    <row r="4" spans="1:19">
      <c r="A4" s="1">
        <v>2</v>
      </c>
      <c r="B4" s="24" t="s">
        <v>17</v>
      </c>
      <c r="C4" s="22" t="s">
        <v>16</v>
      </c>
      <c r="D4" s="12">
        <v>278.2</v>
      </c>
      <c r="E4" s="29">
        <v>278</v>
      </c>
      <c r="F4" s="29">
        <v>284</v>
      </c>
      <c r="G4" s="29">
        <v>284</v>
      </c>
      <c r="H4" s="29">
        <v>283</v>
      </c>
      <c r="I4" s="29">
        <v>262</v>
      </c>
      <c r="J4" s="29">
        <v>283</v>
      </c>
      <c r="K4" s="29"/>
      <c r="L4" s="29"/>
      <c r="M4" s="15"/>
      <c r="N4" s="2">
        <f>SUM(E4+H4+I4+G4+J4+F4)</f>
        <v>1674</v>
      </c>
      <c r="O4" s="2">
        <f>SUM(E4:L4)</f>
        <v>1674</v>
      </c>
      <c r="P4" s="37">
        <f>MIN(N4/6)</f>
        <v>279</v>
      </c>
      <c r="Q4" s="8">
        <f>MIN(P4/30)</f>
        <v>9.3000000000000007</v>
      </c>
      <c r="R4" s="6"/>
      <c r="S4" s="7"/>
    </row>
    <row r="5" spans="1:19">
      <c r="A5" s="1">
        <v>3</v>
      </c>
      <c r="B5" s="24" t="s">
        <v>18</v>
      </c>
      <c r="C5" s="22" t="s">
        <v>16</v>
      </c>
      <c r="D5" s="13">
        <v>269.3</v>
      </c>
      <c r="E5" s="35">
        <v>268</v>
      </c>
      <c r="F5" s="29">
        <v>278</v>
      </c>
      <c r="G5" s="29">
        <v>276</v>
      </c>
      <c r="H5" s="29">
        <v>274</v>
      </c>
      <c r="I5" s="29">
        <v>274</v>
      </c>
      <c r="J5" s="29">
        <v>274</v>
      </c>
      <c r="K5" s="29">
        <v>274</v>
      </c>
      <c r="L5" s="35">
        <v>272</v>
      </c>
      <c r="M5" s="16"/>
      <c r="N5" s="2">
        <f>SUM(K5+H5+I5+G5+J5+F5)</f>
        <v>1650</v>
      </c>
      <c r="O5" s="2">
        <f>SUM(E5:L5)</f>
        <v>2190</v>
      </c>
      <c r="P5" s="37">
        <f>MIN(N5/6)</f>
        <v>275</v>
      </c>
      <c r="Q5" s="8">
        <f>MIN(P5/30)</f>
        <v>9.1666666666666661</v>
      </c>
      <c r="R5" s="6"/>
      <c r="S5" s="7"/>
    </row>
    <row r="6" spans="1:19">
      <c r="A6" s="1">
        <v>4</v>
      </c>
      <c r="B6" s="24" t="s">
        <v>19</v>
      </c>
      <c r="C6" s="22" t="s">
        <v>16</v>
      </c>
      <c r="D6" s="12"/>
      <c r="E6" s="35">
        <v>257</v>
      </c>
      <c r="F6" s="29">
        <v>264</v>
      </c>
      <c r="G6" s="29">
        <v>271</v>
      </c>
      <c r="H6" s="29">
        <v>271</v>
      </c>
      <c r="I6" s="29">
        <v>273</v>
      </c>
      <c r="J6" s="29">
        <v>268</v>
      </c>
      <c r="K6" s="29">
        <v>269</v>
      </c>
      <c r="L6" s="35">
        <v>254</v>
      </c>
      <c r="M6" s="15"/>
      <c r="N6" s="2">
        <f>SUM(K6+H6+I6+G6+J6+F6)</f>
        <v>1616</v>
      </c>
      <c r="O6" s="2">
        <f>SUM(E6:L6)</f>
        <v>2127</v>
      </c>
      <c r="P6" s="37">
        <f>MIN(N6/6)</f>
        <v>269.33333333333331</v>
      </c>
      <c r="Q6" s="8">
        <f>MIN(P6/30)</f>
        <v>8.9777777777777779</v>
      </c>
      <c r="R6" s="6"/>
      <c r="S6" s="7"/>
    </row>
    <row r="7" spans="1:19">
      <c r="A7" s="1">
        <v>5</v>
      </c>
      <c r="B7" s="24" t="s">
        <v>20</v>
      </c>
      <c r="C7" s="22" t="s">
        <v>16</v>
      </c>
      <c r="D7" s="13">
        <v>274.3</v>
      </c>
      <c r="E7" s="29">
        <v>265</v>
      </c>
      <c r="F7" s="29">
        <v>263</v>
      </c>
      <c r="G7" s="29">
        <v>265</v>
      </c>
      <c r="H7" s="29">
        <v>256</v>
      </c>
      <c r="I7" s="35">
        <v>249</v>
      </c>
      <c r="J7" s="29">
        <v>254</v>
      </c>
      <c r="K7" s="29">
        <v>255</v>
      </c>
      <c r="L7" s="35">
        <v>254</v>
      </c>
      <c r="M7" s="15"/>
      <c r="N7" s="2">
        <f>SUM(E7+H7+K7+G7+J7+F7)</f>
        <v>1558</v>
      </c>
      <c r="O7" s="2">
        <f>SUM(E7:L7)</f>
        <v>2061</v>
      </c>
      <c r="P7" s="36">
        <f>MIN(N7/6)</f>
        <v>259.66666666666669</v>
      </c>
      <c r="Q7" s="9">
        <f>MIN(P7/30)</f>
        <v>8.6555555555555568</v>
      </c>
      <c r="R7" s="6"/>
      <c r="S7" s="7"/>
    </row>
    <row r="8" spans="1:19">
      <c r="A8" s="1">
        <v>6</v>
      </c>
      <c r="B8" s="24" t="s">
        <v>21</v>
      </c>
      <c r="C8" s="22" t="s">
        <v>16</v>
      </c>
      <c r="D8" s="13">
        <v>232.8</v>
      </c>
      <c r="E8" s="29">
        <v>248</v>
      </c>
      <c r="F8" s="35">
        <v>247</v>
      </c>
      <c r="G8" s="29">
        <v>267</v>
      </c>
      <c r="H8" s="29">
        <v>259</v>
      </c>
      <c r="I8" s="29">
        <v>251</v>
      </c>
      <c r="J8" s="29">
        <v>249</v>
      </c>
      <c r="K8" s="29">
        <v>268</v>
      </c>
      <c r="L8" s="35">
        <v>246</v>
      </c>
      <c r="M8" s="16"/>
      <c r="N8" s="2">
        <f>SUM(E8+H8+I8+G8+J8+K8)</f>
        <v>1542</v>
      </c>
      <c r="O8" s="2">
        <f>SUM(E8:L8)</f>
        <v>2035</v>
      </c>
      <c r="P8" s="37">
        <f>MIN(N8/6)</f>
        <v>257</v>
      </c>
      <c r="Q8" s="9">
        <f>MIN(P8/30)</f>
        <v>8.5666666666666664</v>
      </c>
      <c r="R8" s="6"/>
      <c r="S8" s="7"/>
    </row>
    <row r="9" spans="1:19">
      <c r="A9" s="1">
        <v>7</v>
      </c>
      <c r="B9" s="24" t="s">
        <v>23</v>
      </c>
      <c r="C9" s="22" t="s">
        <v>16</v>
      </c>
      <c r="D9" s="12">
        <v>252</v>
      </c>
      <c r="E9" s="29">
        <v>252</v>
      </c>
      <c r="F9" s="29">
        <v>265</v>
      </c>
      <c r="G9" s="29">
        <v>252</v>
      </c>
      <c r="H9" s="29">
        <v>215</v>
      </c>
      <c r="I9" s="35">
        <v>201</v>
      </c>
      <c r="J9" s="29">
        <v>235</v>
      </c>
      <c r="K9" s="29">
        <v>244</v>
      </c>
      <c r="L9" s="35">
        <v>240</v>
      </c>
      <c r="M9" s="15"/>
      <c r="N9" s="2">
        <f>SUM(E9+H9+K9+G9+J9+F9)</f>
        <v>1463</v>
      </c>
      <c r="O9" s="2">
        <f>SUM(E9:L9)</f>
        <v>1904</v>
      </c>
      <c r="P9" s="36">
        <f>MIN(N9/6)</f>
        <v>243.83333333333334</v>
      </c>
      <c r="Q9" s="9">
        <f>MIN(P9/30)</f>
        <v>8.1277777777777782</v>
      </c>
      <c r="R9" s="6"/>
      <c r="S9" s="7"/>
    </row>
    <row r="10" spans="1:19">
      <c r="A10" s="1">
        <v>8</v>
      </c>
      <c r="B10" s="24" t="s">
        <v>22</v>
      </c>
      <c r="C10" s="22" t="s">
        <v>16</v>
      </c>
      <c r="D10" s="12">
        <v>250</v>
      </c>
      <c r="E10" s="29"/>
      <c r="F10" s="29"/>
      <c r="G10" s="29">
        <v>260</v>
      </c>
      <c r="H10" s="29">
        <v>249</v>
      </c>
      <c r="I10" s="29">
        <v>236</v>
      </c>
      <c r="J10" s="29">
        <v>230</v>
      </c>
      <c r="K10" s="29">
        <v>248</v>
      </c>
      <c r="L10" s="29">
        <v>238</v>
      </c>
      <c r="M10" s="15"/>
      <c r="N10" s="2">
        <f>SUM(K10+H10+I10+G10+J10+L10)</f>
        <v>1461</v>
      </c>
      <c r="O10" s="2">
        <f>SUM(E10:L10)</f>
        <v>1461</v>
      </c>
      <c r="P10" s="36">
        <f>MIN(N10/6)</f>
        <v>243.5</v>
      </c>
      <c r="Q10" s="9">
        <f>MIN(P10/30)</f>
        <v>8.1166666666666671</v>
      </c>
      <c r="R10" s="6"/>
      <c r="S10" s="7"/>
    </row>
    <row r="11" spans="1:19">
      <c r="A11" s="1">
        <v>9</v>
      </c>
      <c r="B11" s="25" t="s">
        <v>25</v>
      </c>
      <c r="C11" s="20" t="s">
        <v>26</v>
      </c>
      <c r="D11" s="12"/>
      <c r="E11" s="29">
        <v>136</v>
      </c>
      <c r="F11" s="35">
        <v>128</v>
      </c>
      <c r="G11" s="29">
        <v>169</v>
      </c>
      <c r="H11" s="29">
        <v>144</v>
      </c>
      <c r="I11" s="29">
        <v>176</v>
      </c>
      <c r="J11" s="29">
        <v>174</v>
      </c>
      <c r="K11" s="29">
        <v>144</v>
      </c>
      <c r="L11" s="35">
        <v>141</v>
      </c>
      <c r="M11" s="15"/>
      <c r="N11" s="2">
        <f>SUM(E11+H11+I11+G11+J11+K11)</f>
        <v>943</v>
      </c>
      <c r="O11" s="2">
        <f>SUM(E11:L11)</f>
        <v>1212</v>
      </c>
      <c r="P11" s="37">
        <f>MIN(N11/6)</f>
        <v>157.16666666666666</v>
      </c>
      <c r="Q11" s="31">
        <f>MIN(P11/30)</f>
        <v>5.2388888888888889</v>
      </c>
      <c r="R11" s="6"/>
      <c r="S11" s="7"/>
    </row>
    <row r="12" spans="1:19">
      <c r="A12" s="1">
        <v>10</v>
      </c>
      <c r="B12" s="25" t="s">
        <v>27</v>
      </c>
      <c r="C12" s="20" t="s">
        <v>26</v>
      </c>
      <c r="D12" s="12">
        <v>132.19999999999999</v>
      </c>
      <c r="E12" s="35">
        <v>97</v>
      </c>
      <c r="F12" s="29">
        <v>133</v>
      </c>
      <c r="G12" s="29">
        <v>146</v>
      </c>
      <c r="H12" s="29">
        <v>113</v>
      </c>
      <c r="I12" s="29">
        <v>134</v>
      </c>
      <c r="J12" s="29">
        <v>149</v>
      </c>
      <c r="K12" s="29">
        <v>143</v>
      </c>
      <c r="L12" s="35">
        <v>112</v>
      </c>
      <c r="M12" s="16"/>
      <c r="N12" s="2">
        <f>SUM(K12+H12+I12+G12+J12+F12)</f>
        <v>818</v>
      </c>
      <c r="O12" s="2">
        <f>SUM(E12:L12)</f>
        <v>1027</v>
      </c>
      <c r="P12" s="37">
        <f>MIN(N12/6)</f>
        <v>136.33333333333334</v>
      </c>
      <c r="Q12" s="31">
        <f>MIN(P12/30)</f>
        <v>4.5444444444444452</v>
      </c>
      <c r="R12" s="6"/>
      <c r="S12" s="7"/>
    </row>
    <row r="13" spans="1:19">
      <c r="A13" s="1">
        <v>11</v>
      </c>
      <c r="B13" s="25" t="s">
        <v>28</v>
      </c>
      <c r="C13" s="20" t="s">
        <v>26</v>
      </c>
      <c r="D13" s="19">
        <v>74.8</v>
      </c>
      <c r="E13" s="35">
        <v>82</v>
      </c>
      <c r="F13" s="29">
        <v>96</v>
      </c>
      <c r="G13" s="29">
        <v>117</v>
      </c>
      <c r="H13" s="29">
        <v>138</v>
      </c>
      <c r="I13" s="29">
        <v>111</v>
      </c>
      <c r="J13" s="29">
        <v>144</v>
      </c>
      <c r="K13" s="29">
        <v>112</v>
      </c>
      <c r="L13" s="35">
        <v>91</v>
      </c>
      <c r="M13" s="15"/>
      <c r="N13" s="2">
        <f>SUM(K13+H13+I13+G13+J13+F13)</f>
        <v>718</v>
      </c>
      <c r="O13" s="2">
        <f>SUM(E13:L13)</f>
        <v>891</v>
      </c>
      <c r="P13" s="37">
        <f>MIN(N13/6)</f>
        <v>119.66666666666667</v>
      </c>
      <c r="Q13" s="31">
        <f>MIN(P13/30)</f>
        <v>3.9888888888888889</v>
      </c>
    </row>
    <row r="14" spans="1:19">
      <c r="A14" s="1">
        <v>12</v>
      </c>
      <c r="B14" s="25" t="s">
        <v>29</v>
      </c>
      <c r="C14" s="20" t="s">
        <v>26</v>
      </c>
      <c r="D14" s="13">
        <v>91.7</v>
      </c>
      <c r="E14" s="29">
        <v>85</v>
      </c>
      <c r="F14" s="29">
        <v>94</v>
      </c>
      <c r="G14" s="29">
        <v>95</v>
      </c>
      <c r="H14" s="29">
        <v>120</v>
      </c>
      <c r="I14" s="29"/>
      <c r="J14" s="29"/>
      <c r="K14" s="29">
        <v>87</v>
      </c>
      <c r="L14" s="29">
        <v>86</v>
      </c>
      <c r="M14" s="15"/>
      <c r="N14" s="2">
        <f>SUM(E14+H14+L14+G14+K14+F14)</f>
        <v>567</v>
      </c>
      <c r="O14" s="2">
        <f>SUM(E14:L14)</f>
        <v>567</v>
      </c>
      <c r="P14" s="37">
        <f>MIN(N14/6)</f>
        <v>94.5</v>
      </c>
      <c r="Q14" s="31">
        <f>MIN(P14/30)</f>
        <v>3.15</v>
      </c>
    </row>
    <row r="15" spans="1:19">
      <c r="A15" s="10">
        <v>19</v>
      </c>
      <c r="B15" s="24" t="s">
        <v>24</v>
      </c>
      <c r="C15" s="33" t="s">
        <v>16</v>
      </c>
      <c r="D15" s="30">
        <v>235.5</v>
      </c>
      <c r="E15" s="29"/>
      <c r="F15" s="29"/>
      <c r="G15" s="29">
        <v>236</v>
      </c>
      <c r="H15" s="29">
        <v>249</v>
      </c>
      <c r="I15" s="29"/>
      <c r="J15" s="29"/>
      <c r="K15" s="29"/>
      <c r="L15" s="29"/>
      <c r="M15" s="15"/>
      <c r="N15" s="2">
        <f>SUM(E15+H15+I15+G15+J15+F15)</f>
        <v>485</v>
      </c>
      <c r="O15" s="2">
        <f>SUM(E15:L15)</f>
        <v>485</v>
      </c>
      <c r="P15" s="3">
        <f>MIN(N15/2)</f>
        <v>242.5</v>
      </c>
      <c r="Q15" s="27">
        <f t="shared" ref="Q3:Q15" si="0">MIN(P15/30)</f>
        <v>8.0833333333333339</v>
      </c>
    </row>
    <row r="16" spans="1:19">
      <c r="A16" s="10">
        <v>20</v>
      </c>
      <c r="B16" s="26" t="s">
        <v>30</v>
      </c>
      <c r="C16" s="32" t="s">
        <v>31</v>
      </c>
      <c r="D16" s="30">
        <v>272.8</v>
      </c>
      <c r="E16" s="29"/>
      <c r="F16" s="29"/>
      <c r="G16" s="29"/>
      <c r="H16" s="29"/>
      <c r="I16" s="29"/>
      <c r="J16" s="29"/>
      <c r="K16" s="29"/>
      <c r="L16" s="29"/>
      <c r="M16" s="15"/>
      <c r="N16" s="2">
        <f t="shared" ref="N16" si="1">SUM(E16+H16+I16+G16+J16+F16)</f>
        <v>0</v>
      </c>
      <c r="O16" s="2">
        <f t="shared" ref="O16" si="2">SUM(E16:L16)</f>
        <v>0</v>
      </c>
      <c r="P16" s="3">
        <f>MIN(N16/2)</f>
        <v>0</v>
      </c>
      <c r="Q16" s="27">
        <f t="shared" ref="Q16" si="3">MIN(P16/30)</f>
        <v>0</v>
      </c>
    </row>
    <row r="17" spans="5:12">
      <c r="E17" s="18"/>
      <c r="F17" s="18"/>
      <c r="G17" s="18"/>
      <c r="H17" s="18"/>
      <c r="I17" s="18"/>
      <c r="J17" s="18"/>
      <c r="K17" s="18"/>
      <c r="L17" s="18"/>
    </row>
    <row r="18" spans="5:12">
      <c r="E18" s="17"/>
      <c r="F18" s="17"/>
      <c r="G18" s="17"/>
      <c r="H18" s="17"/>
      <c r="I18" s="17"/>
      <c r="J18" s="17"/>
      <c r="K18" s="17"/>
      <c r="L18" s="17"/>
    </row>
  </sheetData>
  <sortState ref="B3:Q14">
    <sortCondition descending="1" ref="Q3"/>
  </sortState>
  <phoneticPr fontId="2" type="noConversion"/>
  <pageMargins left="0.47" right="0.47" top="0.98" bottom="0.98" header="0.51" footer="0.51"/>
  <pageSetup paperSize="9" scale="75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"/>
  <sheetViews>
    <sheetView workbookViewId="0">
      <selection activeCell="N18" sqref="N18"/>
    </sheetView>
  </sheetViews>
  <sheetFormatPr baseColWidth="10" defaultColWidth="11" defaultRowHeight="15" x14ac:dyDescent="0"/>
  <sheetData/>
  <phoneticPr fontId="2" type="noConversion"/>
  <pageMargins left="0.75000000000000011" right="0.75000000000000011" top="0.98" bottom="0.98" header="0.51" footer="0.51"/>
  <drawing r:id="rId1"/>
  <extLst>
    <ext xmlns:mx="http://schemas.microsoft.com/office/mac/excel/2008/main" uri="{64002731-A6B0-56B0-2670-7721B7C09600}">
      <mx:PLV Mode="0" OnePage="0" WScale="79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Tim  Freriks</dc:creator>
  <cp:keywords/>
  <dc:description/>
  <cp:lastModifiedBy>Tim  Freriks</cp:lastModifiedBy>
  <cp:revision/>
  <cp:lastPrinted>2019-12-03T17:02:57Z</cp:lastPrinted>
  <dcterms:created xsi:type="dcterms:W3CDTF">2014-09-20T16:16:23Z</dcterms:created>
  <dcterms:modified xsi:type="dcterms:W3CDTF">2019-12-03T17:02:59Z</dcterms:modified>
  <cp:category/>
  <cp:contentStatus/>
</cp:coreProperties>
</file>